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ate1904="1"/>
  <mc:AlternateContent xmlns:mc="http://schemas.openxmlformats.org/markup-compatibility/2006">
    <mc:Choice Requires="x15">
      <x15ac:absPath xmlns:x15ac="http://schemas.microsoft.com/office/spreadsheetml/2010/11/ac" url="D:\C-Affaires\En cours\261 - Arts et Metiers - Metz\261 - PRO\261 - Estimation\261 - V2\261 - DPGF\"/>
    </mc:Choice>
  </mc:AlternateContent>
  <xr:revisionPtr revIDLastSave="0" documentId="13_ncr:1_{4513A601-B16F-4786-9087-488E9B2A23ED}" xr6:coauthVersionLast="47" xr6:coauthVersionMax="47" xr10:uidLastSave="{00000000-0000-0000-0000-000000000000}"/>
  <bookViews>
    <workbookView xWindow="13980" yWindow="70" windowWidth="15110" windowHeight="20500" tabRatio="852" activeTab="5" xr2:uid="{00000000-000D-0000-FFFF-FFFF00000000}"/>
  </bookViews>
  <sheets>
    <sheet name="Recapitulatif" sheetId="43" r:id="rId1"/>
    <sheet name="Zone 0" sheetId="16" r:id="rId2"/>
    <sheet name="Zone 1 &amp; 2" sheetId="44" r:id="rId3"/>
    <sheet name="Zone 3" sheetId="45" r:id="rId4"/>
    <sheet name="Zone 5" sheetId="46" r:id="rId5"/>
    <sheet name="Zone 6" sheetId="47" r:id="rId6"/>
  </sheets>
  <definedNames>
    <definedName name="_NP1" localSheetId="0">#REF!</definedName>
    <definedName name="_NP1" localSheetId="2">#REF!</definedName>
    <definedName name="_NP1" localSheetId="3">#REF!</definedName>
    <definedName name="_NP1" localSheetId="4">#REF!</definedName>
    <definedName name="_NP1" localSheetId="5">#REF!</definedName>
    <definedName name="_NP1">#REF!</definedName>
    <definedName name="NBP" localSheetId="0">#REF!</definedName>
    <definedName name="NBP" localSheetId="2">#REF!</definedName>
    <definedName name="NBP" localSheetId="3">#REF!</definedName>
    <definedName name="NBP" localSheetId="4">#REF!</definedName>
    <definedName name="NBP" localSheetId="5">#REF!</definedName>
    <definedName name="NBP">#REF!</definedName>
    <definedName name="_xlnm.Print_Area" localSheetId="0">Recapitulatif!$A$1:$D$26</definedName>
    <definedName name="_xlnm.Print_Area" localSheetId="1">'Zone 0'!$A$1:$G$30</definedName>
    <definedName name="_xlnm.Print_Area" localSheetId="2">'Zone 1 &amp; 2'!$A$1:$G$25</definedName>
    <definedName name="_xlnm.Print_Area" localSheetId="3">'Zone 3'!$A$1:$G$23</definedName>
    <definedName name="_xlnm.Print_Area" localSheetId="4">'Zone 5'!$A$1:$G$31</definedName>
    <definedName name="_xlnm.Print_Area" localSheetId="5">'Zone 6'!$A$1:$G$21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7" l="1"/>
  <c r="G17" i="47" l="1"/>
  <c r="G15" i="47"/>
  <c r="G12" i="47"/>
  <c r="G11" i="47"/>
  <c r="G10" i="47"/>
  <c r="F30" i="46"/>
  <c r="F31" i="46" s="1"/>
  <c r="G27" i="46"/>
  <c r="G28" i="46" s="1"/>
  <c r="G29" i="46" s="1"/>
  <c r="D17" i="43" s="1"/>
  <c r="G20" i="46"/>
  <c r="G19" i="46"/>
  <c r="G18" i="46"/>
  <c r="G17" i="46"/>
  <c r="G16" i="46"/>
  <c r="G15" i="46"/>
  <c r="G12" i="46"/>
  <c r="G11" i="46"/>
  <c r="G10" i="46"/>
  <c r="G13" i="46" s="1"/>
  <c r="F22" i="45"/>
  <c r="F23" i="45" s="1"/>
  <c r="G19" i="45"/>
  <c r="G18" i="45"/>
  <c r="G17" i="45"/>
  <c r="G16" i="45"/>
  <c r="G15" i="45"/>
  <c r="G20" i="45" s="1"/>
  <c r="G12" i="45"/>
  <c r="G11" i="45"/>
  <c r="G10" i="45"/>
  <c r="F24" i="44"/>
  <c r="F25" i="44" s="1"/>
  <c r="G21" i="44"/>
  <c r="G22" i="44" s="1"/>
  <c r="G23" i="44" s="1"/>
  <c r="D14" i="43" s="1"/>
  <c r="G14" i="44"/>
  <c r="G13" i="44"/>
  <c r="G12" i="44"/>
  <c r="G11" i="44"/>
  <c r="G10" i="44"/>
  <c r="G13" i="47" l="1"/>
  <c r="G21" i="46"/>
  <c r="G22" i="46" s="1"/>
  <c r="D16" i="43" s="1"/>
  <c r="G13" i="45"/>
  <c r="G21" i="45" s="1"/>
  <c r="D15" i="43" s="1"/>
  <c r="G15" i="44"/>
  <c r="G16" i="44" s="1"/>
  <c r="G18" i="47"/>
  <c r="G19" i="47" s="1"/>
  <c r="D18" i="43" s="1"/>
  <c r="G30" i="46"/>
  <c r="G31" i="46" s="1"/>
  <c r="D13" i="43"/>
  <c r="G24" i="44"/>
  <c r="G25" i="44" s="1"/>
  <c r="F29" i="16"/>
  <c r="F30" i="16" s="1"/>
  <c r="G20" i="47" l="1"/>
  <c r="G21" i="47" s="1"/>
  <c r="G23" i="46"/>
  <c r="G24" i="46" s="1"/>
  <c r="G22" i="45"/>
  <c r="G23" i="45"/>
  <c r="G17" i="44"/>
  <c r="G18" i="44" s="1"/>
  <c r="G17" i="16"/>
  <c r="G26" i="16" l="1"/>
  <c r="G25" i="16" l="1"/>
  <c r="G27" i="16" l="1"/>
  <c r="G28" i="16" s="1"/>
  <c r="D12" i="43" s="1"/>
  <c r="G29" i="16" l="1"/>
  <c r="G30" i="16" s="1"/>
  <c r="G16" i="16" l="1"/>
  <c r="G11" i="16"/>
  <c r="G12" i="16"/>
  <c r="G15" i="16"/>
  <c r="G18" i="16"/>
  <c r="G10" i="16"/>
  <c r="G19" i="16" l="1"/>
  <c r="G13" i="16"/>
  <c r="G20" i="16" l="1"/>
  <c r="D11" i="43" s="1"/>
  <c r="D20" i="43" s="1"/>
  <c r="D28" i="43" l="1"/>
  <c r="D26" i="43"/>
  <c r="D21" i="43"/>
  <c r="D22" i="43" s="1"/>
  <c r="G21" i="16"/>
  <c r="G22" i="16" s="1"/>
</calcChain>
</file>

<file path=xl/sharedStrings.xml><?xml version="1.0" encoding="utf-8"?>
<sst xmlns="http://schemas.openxmlformats.org/spreadsheetml/2006/main" count="258" uniqueCount="107">
  <si>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</si>
  <si>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</si>
  <si>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</si>
  <si>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</si>
  <si>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</si>
  <si>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</si>
  <si>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</si>
  <si>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</si>
  <si>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</si>
  <si>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</si>
  <si>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</si>
  <si>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</si>
  <si>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</si>
  <si>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m²</t>
  </si>
  <si>
    <t>3.1.3</t>
  </si>
  <si>
    <t>Dossier des ouvrages exécutés</t>
  </si>
  <si>
    <t>3.2.3</t>
  </si>
  <si>
    <t>3.2.4</t>
  </si>
  <si>
    <t>3.3</t>
  </si>
  <si>
    <t>3.3.1</t>
  </si>
  <si>
    <t>3.3.2</t>
  </si>
  <si>
    <t>3.4</t>
  </si>
  <si>
    <t>3.4.1</t>
  </si>
  <si>
    <t>3.4.2</t>
  </si>
  <si>
    <t>ml</t>
  </si>
  <si>
    <t>3.5</t>
  </si>
  <si>
    <t>3.5.1</t>
  </si>
  <si>
    <t>Installations de chantier</t>
  </si>
  <si>
    <t>Etudes d'exécution</t>
  </si>
  <si>
    <t>06</t>
  </si>
  <si>
    <t>PEINTURE</t>
  </si>
  <si>
    <t>Nettoyage de mise en service</t>
  </si>
  <si>
    <t>3.4.3</t>
  </si>
  <si>
    <t>Préparations de chantier</t>
  </si>
  <si>
    <t>Peintures</t>
  </si>
  <si>
    <t>Peinture sur plafonds plâtre</t>
  </si>
  <si>
    <t>Forf.</t>
  </si>
  <si>
    <t>Montant HT.</t>
  </si>
  <si>
    <t>TVA 20,00%</t>
  </si>
  <si>
    <t>MONTANT TOTAL HT</t>
  </si>
  <si>
    <t>MONTANT TOTAL TTC</t>
  </si>
  <si>
    <t>Ens</t>
  </si>
  <si>
    <t>3.6</t>
  </si>
  <si>
    <t>3.6.1</t>
  </si>
  <si>
    <t>3.7.1</t>
  </si>
  <si>
    <t>3.7.2</t>
  </si>
  <si>
    <t>3.7.3</t>
  </si>
  <si>
    <t>3.7</t>
  </si>
  <si>
    <t>3.8</t>
  </si>
  <si>
    <t>3.10</t>
  </si>
  <si>
    <t>3.10.1</t>
  </si>
  <si>
    <t>DONNEES DU PROGRAMME EN PHASE ESQUISSE</t>
  </si>
  <si>
    <t>Surface utile Projet (m²)</t>
  </si>
  <si>
    <t>Budget travaux</t>
  </si>
  <si>
    <t>Ecart estimation projet / budget</t>
  </si>
  <si>
    <t>Ratio € HT / m² Surface Utile</t>
  </si>
  <si>
    <t>3.8.1</t>
  </si>
  <si>
    <t>3.8.2</t>
  </si>
  <si>
    <t>3.8.3</t>
  </si>
  <si>
    <t>CPER - Projet CAMEXIA
Arts &amp; Metiers - Campus de Metz (57)</t>
  </si>
  <si>
    <t>Peinture sur parois maçonnéees existantes</t>
  </si>
  <si>
    <t>Nettoyage des plateaux de bardage</t>
  </si>
  <si>
    <t>Peinture sur plinthes médium</t>
  </si>
  <si>
    <t>Prestations supplémentaires éventuelles (PSE)</t>
  </si>
  <si>
    <t>Peinture sur parois plâtre neuves</t>
  </si>
  <si>
    <t>ZONE 0</t>
  </si>
  <si>
    <t>D.P.G.F.</t>
  </si>
  <si>
    <t>Décomposition du Prix Global et Forfaitaire</t>
  </si>
  <si>
    <t>TABLEAU RECAPITULATIF</t>
  </si>
  <si>
    <t>Zones</t>
  </si>
  <si>
    <t>Tranches / Marché de base / PSE / PSA</t>
  </si>
  <si>
    <t>0</t>
  </si>
  <si>
    <t>Tranche Ferme</t>
  </si>
  <si>
    <t>1&amp;2</t>
  </si>
  <si>
    <t>Tranche Optionelle 1</t>
  </si>
  <si>
    <t>PSE</t>
  </si>
  <si>
    <t>Tranche Optionelle 2</t>
  </si>
  <si>
    <t>Tranche Optionelle 3</t>
  </si>
  <si>
    <t>Peinture sur parois plâtre existantes</t>
  </si>
  <si>
    <t xml:space="preserve"> </t>
  </si>
  <si>
    <t>3.9</t>
  </si>
  <si>
    <t>3.9.1</t>
  </si>
  <si>
    <t>3.9.2</t>
  </si>
  <si>
    <t>3.9.3</t>
  </si>
  <si>
    <t>Peinture sur menuiseries existantes</t>
  </si>
  <si>
    <t>3.11</t>
  </si>
  <si>
    <t>3.11.1</t>
  </si>
  <si>
    <t>3.12</t>
  </si>
  <si>
    <t>3.12.1</t>
  </si>
  <si>
    <t>3.12.2</t>
  </si>
  <si>
    <t>RECAPITULATIF</t>
  </si>
  <si>
    <t>ZONES 1 &amp; 2 – TRANCHE FERME</t>
  </si>
  <si>
    <t>3.4.4</t>
  </si>
  <si>
    <t>3.4.5</t>
  </si>
  <si>
    <t>ZONE 3 – TRANCHE OPTIONNELLE 1</t>
  </si>
  <si>
    <t>3.6.2</t>
  </si>
  <si>
    <t>3.6.3</t>
  </si>
  <si>
    <t>3.7.4</t>
  </si>
  <si>
    <t>3.7.5</t>
  </si>
  <si>
    <t>ZONE 5 – TRANCHE OPTIONNELLE 2</t>
  </si>
  <si>
    <t>3.9.4</t>
  </si>
  <si>
    <t>3.9.5</t>
  </si>
  <si>
    <t>3.9.6</t>
  </si>
  <si>
    <t>ZONE 6 – TRANCHE OPTIONNELLE 3</t>
  </si>
  <si>
    <t>3.11.2</t>
  </si>
  <si>
    <t>3.11.3</t>
  </si>
  <si>
    <t>3.12.3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</si>
</sst>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4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sz val="24"/>
      <name val="Century Gothic"/>
      <family val="2"/>
    </font>
    <font>
      <b/>
      <sz val="10"/>
      <color theme="6" tint="-0.499984740745262"/>
      <name val="Century Gothic"/>
      <family val="2"/>
    </font>
    <font>
      <b/>
      <sz val="9"/>
      <color theme="0"/>
      <name val="Century Gothic"/>
      <family val="2"/>
    </font>
    <font>
      <sz val="8"/>
      <name val="Geneva"/>
    </font>
    <font>
      <sz val="10"/>
      <color rgb="FFFF000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/>
    <xf numFmtId="0" fontId="22" fillId="0" borderId="0"/>
    <xf numFmtId="43" fontId="23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3" borderId="0" xfId="0" applyNumberFormat="1" applyFont="1" applyFill="1" applyAlignment="1">
      <alignment vertical="center"/>
    </xf>
    <xf numFmtId="4" fontId="14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4" fontId="14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4" fontId="10" fillId="0" borderId="8" xfId="1" applyFont="1" applyFill="1" applyBorder="1" applyAlignment="1">
      <alignment horizontal="center" vertical="center"/>
    </xf>
    <xf numFmtId="44" fontId="9" fillId="0" borderId="4" xfId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2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4" fontId="14" fillId="0" borderId="0" xfId="1" applyFont="1" applyFill="1" applyBorder="1" applyAlignment="1">
      <alignment horizontal="left" vertical="center"/>
    </xf>
    <xf numFmtId="44" fontId="4" fillId="0" borderId="0" xfId="0" applyNumberFormat="1" applyFont="1"/>
    <xf numFmtId="44" fontId="4" fillId="0" borderId="0" xfId="0" applyNumberFormat="1" applyFont="1" applyAlignment="1">
      <alignment horizontal="right" vertical="center"/>
    </xf>
    <xf numFmtId="44" fontId="4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4" fillId="0" borderId="0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44" fontId="4" fillId="0" borderId="0" xfId="1" applyFont="1"/>
    <xf numFmtId="44" fontId="17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5" fillId="7" borderId="1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/>
    <xf numFmtId="44" fontId="18" fillId="7" borderId="12" xfId="1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/>
    <xf numFmtId="44" fontId="18" fillId="7" borderId="12" xfId="1" applyFont="1" applyFill="1" applyBorder="1" applyAlignment="1">
      <alignment horizontal="left" vertical="center"/>
    </xf>
    <xf numFmtId="0" fontId="18" fillId="7" borderId="7" xfId="0" applyFont="1" applyFill="1" applyBorder="1" applyAlignment="1">
      <alignment horizontal="left" vertical="center"/>
    </xf>
    <xf numFmtId="0" fontId="19" fillId="7" borderId="7" xfId="0" applyFont="1" applyFill="1" applyBorder="1"/>
    <xf numFmtId="0" fontId="5" fillId="0" borderId="9" xfId="0" quotePrefix="1" applyFont="1" applyBorder="1" applyAlignment="1">
      <alignment vertical="center"/>
    </xf>
    <xf numFmtId="2" fontId="21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0" fontId="1" fillId="0" borderId="13" xfId="2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1" fillId="0" borderId="8" xfId="1" applyFont="1" applyFill="1" applyBorder="1" applyAlignment="1">
      <alignment horizontal="left" vertic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right"/>
    </xf>
    <xf numFmtId="164" fontId="2" fillId="0" borderId="1" xfId="0" applyNumberFormat="1" applyFont="1" applyBorder="1" applyAlignment="1">
      <alignment horizontal="left" vertical="center"/>
    </xf>
    <xf numFmtId="44" fontId="4" fillId="0" borderId="11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4" fillId="0" borderId="13" xfId="1" applyNumberFormat="1" applyFont="1" applyFill="1" applyBorder="1" applyAlignment="1">
      <alignment horizontal="right" vertical="center"/>
    </xf>
    <xf numFmtId="0" fontId="5" fillId="8" borderId="9" xfId="0" applyFont="1" applyFill="1" applyBorder="1" applyAlignment="1">
      <alignment vertical="center"/>
    </xf>
    <xf numFmtId="0" fontId="5" fillId="8" borderId="10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44" fontId="14" fillId="0" borderId="12" xfId="1" applyFont="1" applyFill="1" applyBorder="1" applyAlignment="1">
      <alignment horizontal="left" vertical="center"/>
    </xf>
    <xf numFmtId="4" fontId="1" fillId="3" borderId="1" xfId="0" applyNumberFormat="1" applyFont="1" applyFill="1" applyBorder="1" applyAlignment="1">
      <alignment vertical="center"/>
    </xf>
    <xf numFmtId="4" fontId="1" fillId="3" borderId="0" xfId="0" applyNumberFormat="1" applyFont="1" applyFill="1" applyAlignment="1">
      <alignment vertical="center"/>
    </xf>
    <xf numFmtId="4" fontId="1" fillId="3" borderId="7" xfId="0" applyNumberFormat="1" applyFont="1" applyFill="1" applyBorder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</cellXfs>
  <cellStyles count="8">
    <cellStyle name="Milliers 2" xfId="5" xr:uid="{00000000-0005-0000-0000-000000000000}"/>
    <cellStyle name="Monétaire" xfId="1" builtinId="4"/>
    <cellStyle name="Monétaire 2" xfId="7" xr:uid="{00000000-0005-0000-0000-000002000000}"/>
    <cellStyle name="Normal" xfId="0" builtinId="0"/>
    <cellStyle name="Normal 2 2 2" xfId="4" xr:uid="{00000000-0005-0000-0000-000004000000}"/>
    <cellStyle name="Normal 3" xfId="6" xr:uid="{00000000-0005-0000-0000-000005000000}"/>
    <cellStyle name="Normal 4" xfId="3" xr:uid="{00000000-0005-0000-0000-000006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30"/>
  <sheetViews>
    <sheetView showZeros="0" view="pageBreakPreview" zoomScaleNormal="100" zoomScaleSheetLayoutView="100" workbookViewId="0">
      <selection activeCell="A2" sqref="A2:D2"/>
    </sheetView>
  </sheetViews>
  <sheetFormatPr baseColWidth="10" defaultColWidth="10.453125" defaultRowHeight="12.5"/>
  <cols>
    <col min="1" max="1" width="6.453125" style="2" customWidth="1"/>
    <col min="2" max="2" width="5.81640625" style="2" customWidth="1"/>
    <col min="3" max="3" width="66.453125" style="2" customWidth="1"/>
    <col min="4" max="4" width="16" style="21" customWidth="1"/>
    <col min="5" max="5" width="3.54296875" style="2" customWidth="1"/>
    <col min="6" max="6" width="15.453125" style="2" customWidth="1"/>
    <col min="7" max="8" width="11.81640625" style="2" bestFit="1" customWidth="1"/>
    <col min="9" max="16384" width="10.453125" style="2"/>
  </cols>
  <sheetData>
    <row r="1" spans="1:7" ht="30.75" customHeight="1">
      <c r="A1" s="111" t="s">
        <v>66</v>
      </c>
      <c r="B1" s="112"/>
      <c r="C1" s="112"/>
      <c r="D1" s="113"/>
    </row>
    <row r="2" spans="1:7" ht="15" customHeight="1">
      <c r="A2" s="114" t="s">
        <v>67</v>
      </c>
      <c r="B2" s="114"/>
      <c r="C2" s="114"/>
      <c r="D2" s="114"/>
    </row>
    <row r="3" spans="1:7">
      <c r="A3" s="115" t="s">
        <v>90</v>
      </c>
      <c r="B3" s="115"/>
      <c r="C3" s="115"/>
      <c r="D3" s="115"/>
    </row>
    <row r="4" spans="1:7" ht="5.25" customHeight="1"/>
    <row r="5" spans="1:7" s="3" customFormat="1" ht="34" customHeight="1">
      <c r="A5" s="116" t="s">
        <v>59</v>
      </c>
      <c r="B5" s="117"/>
      <c r="C5" s="117"/>
      <c r="D5" s="118"/>
    </row>
    <row r="6" spans="1:7" ht="12" customHeight="1">
      <c r="A6" s="1"/>
      <c r="B6" s="1"/>
      <c r="D6" s="22"/>
      <c r="E6" s="72"/>
      <c r="F6" s="72"/>
    </row>
    <row r="7" spans="1:7" ht="15" customHeight="1">
      <c r="A7" s="19" t="s">
        <v>4</v>
      </c>
      <c r="B7" s="27" t="s">
        <v>29</v>
      </c>
      <c r="C7" s="25" t="s">
        <v>30</v>
      </c>
      <c r="D7" s="18"/>
      <c r="E7"/>
      <c r="F7"/>
      <c r="G7"/>
    </row>
    <row r="8" spans="1:7" ht="12" customHeight="1">
      <c r="A8" s="1"/>
      <c r="B8" s="1"/>
      <c r="D8" s="22"/>
      <c r="E8" s="72"/>
      <c r="F8" s="72"/>
    </row>
    <row r="9" spans="1:7" ht="19.5" customHeight="1">
      <c r="A9" s="119" t="s">
        <v>68</v>
      </c>
      <c r="B9" s="120"/>
      <c r="C9" s="120"/>
      <c r="D9" s="121"/>
      <c r="E9" s="72"/>
      <c r="F9" s="72"/>
    </row>
    <row r="10" spans="1:7" ht="12.75" customHeight="1">
      <c r="A10" s="66" t="s">
        <v>69</v>
      </c>
      <c r="B10" s="56" t="s">
        <v>70</v>
      </c>
      <c r="C10" s="56"/>
      <c r="D10" s="66" t="s">
        <v>37</v>
      </c>
      <c r="E10" s="21"/>
      <c r="F10" s="21"/>
    </row>
    <row r="11" spans="1:7" ht="17" customHeight="1">
      <c r="A11" s="57" t="s">
        <v>71</v>
      </c>
      <c r="B11" s="84" t="s">
        <v>72</v>
      </c>
      <c r="C11" s="86"/>
      <c r="D11" s="104">
        <f>'Zone 0'!G20</f>
        <v>0</v>
      </c>
      <c r="E11" s="69"/>
      <c r="F11" s="65"/>
    </row>
    <row r="12" spans="1:7" ht="17" customHeight="1">
      <c r="A12" s="57"/>
      <c r="B12" s="84" t="s">
        <v>75</v>
      </c>
      <c r="C12" s="86"/>
      <c r="D12" s="104">
        <f>'Zone 0'!G28</f>
        <v>0</v>
      </c>
      <c r="E12" s="69"/>
      <c r="F12" s="65"/>
    </row>
    <row r="13" spans="1:7" ht="17" customHeight="1">
      <c r="A13" s="57" t="s">
        <v>73</v>
      </c>
      <c r="B13" s="84" t="s">
        <v>72</v>
      </c>
      <c r="C13" s="86"/>
      <c r="D13" s="104">
        <f>'Zone 1 &amp; 2'!G16</f>
        <v>0</v>
      </c>
      <c r="E13" s="69"/>
      <c r="F13" s="65"/>
    </row>
    <row r="14" spans="1:7" ht="17" customHeight="1">
      <c r="A14" s="57"/>
      <c r="B14" s="84" t="s">
        <v>75</v>
      </c>
      <c r="C14" s="86"/>
      <c r="D14" s="104">
        <f>'Zone 1 &amp; 2'!G23</f>
        <v>0</v>
      </c>
      <c r="E14" s="69"/>
      <c r="F14" s="65"/>
    </row>
    <row r="15" spans="1:7" ht="17" customHeight="1">
      <c r="A15" s="57">
        <v>3</v>
      </c>
      <c r="B15" s="84" t="s">
        <v>74</v>
      </c>
      <c r="C15" s="86"/>
      <c r="D15" s="104">
        <f>'Zone 3'!G21</f>
        <v>0</v>
      </c>
      <c r="E15" s="65"/>
      <c r="F15" s="65"/>
    </row>
    <row r="16" spans="1:7" ht="17" customHeight="1">
      <c r="A16" s="57">
        <v>5</v>
      </c>
      <c r="B16" s="84" t="s">
        <v>76</v>
      </c>
      <c r="C16" s="86"/>
      <c r="D16" s="104">
        <f>'Zone 5'!G22</f>
        <v>0</v>
      </c>
      <c r="E16" s="65"/>
      <c r="F16" s="65"/>
    </row>
    <row r="17" spans="1:7" ht="17" customHeight="1">
      <c r="A17" s="57"/>
      <c r="B17" s="84" t="s">
        <v>75</v>
      </c>
      <c r="C17" s="86"/>
      <c r="D17" s="104">
        <f>'Zone 5'!G29</f>
        <v>0</v>
      </c>
      <c r="E17" s="69"/>
      <c r="F17" s="65"/>
    </row>
    <row r="18" spans="1:7" ht="17" customHeight="1">
      <c r="A18" s="57">
        <v>6</v>
      </c>
      <c r="B18" s="84" t="s">
        <v>77</v>
      </c>
      <c r="C18" s="86"/>
      <c r="D18" s="104">
        <f>'Zone 6'!G19</f>
        <v>0</v>
      </c>
      <c r="E18" s="64"/>
      <c r="F18" s="65"/>
    </row>
    <row r="19" spans="1:7" ht="6.75" customHeight="1">
      <c r="A19" s="58"/>
      <c r="B19" s="59"/>
      <c r="C19" s="60"/>
      <c r="D19" s="61"/>
    </row>
    <row r="20" spans="1:7" ht="15" customHeight="1">
      <c r="A20" s="73"/>
      <c r="B20" s="76" t="s">
        <v>39</v>
      </c>
      <c r="C20" s="77"/>
      <c r="D20" s="78">
        <f>SUM(D11:D18)</f>
        <v>0</v>
      </c>
      <c r="E20" s="63"/>
      <c r="F20" s="63"/>
      <c r="G20" s="63"/>
    </row>
    <row r="21" spans="1:7" ht="15" customHeight="1">
      <c r="A21" s="74"/>
      <c r="B21" s="79" t="s">
        <v>38</v>
      </c>
      <c r="C21" s="80"/>
      <c r="D21" s="81">
        <f>D20*0.2</f>
        <v>0</v>
      </c>
      <c r="F21" s="63"/>
      <c r="G21" s="63"/>
    </row>
    <row r="22" spans="1:7" ht="15" customHeight="1">
      <c r="A22" s="75"/>
      <c r="B22" s="82" t="s">
        <v>40</v>
      </c>
      <c r="C22" s="83"/>
      <c r="D22" s="81">
        <f>D21+D20</f>
        <v>0</v>
      </c>
      <c r="F22" s="63"/>
      <c r="G22" s="63"/>
    </row>
    <row r="23" spans="1:7" ht="6.75" hidden="1" customHeight="1">
      <c r="A23" s="54"/>
      <c r="B23" s="54"/>
      <c r="C23" s="55"/>
      <c r="D23" s="62"/>
      <c r="E23" s="63"/>
      <c r="F23" s="63"/>
    </row>
    <row r="24" spans="1:7" ht="18.75" hidden="1" customHeight="1">
      <c r="A24" s="108" t="s">
        <v>51</v>
      </c>
      <c r="B24" s="109"/>
      <c r="C24" s="109"/>
      <c r="D24" s="110"/>
      <c r="E24" s="68"/>
      <c r="F24" s="63"/>
    </row>
    <row r="25" spans="1:7" ht="15" hidden="1" customHeight="1">
      <c r="A25" s="90"/>
      <c r="B25" s="96" t="s">
        <v>53</v>
      </c>
      <c r="C25" s="91"/>
      <c r="D25" s="97">
        <v>650000</v>
      </c>
      <c r="E25" s="63"/>
      <c r="F25" s="63"/>
    </row>
    <row r="26" spans="1:7" ht="15" hidden="1" customHeight="1">
      <c r="A26" s="87"/>
      <c r="B26" s="88"/>
      <c r="C26" s="98" t="s">
        <v>54</v>
      </c>
      <c r="D26" s="89">
        <f>D20/D25-100%</f>
        <v>-1</v>
      </c>
      <c r="E26" s="63"/>
      <c r="F26" s="63"/>
    </row>
    <row r="27" spans="1:7" ht="15" hidden="1" customHeight="1">
      <c r="A27" s="87"/>
      <c r="B27" s="99" t="s">
        <v>52</v>
      </c>
      <c r="C27" s="67"/>
      <c r="D27" s="100">
        <v>238.9</v>
      </c>
      <c r="E27" s="63"/>
      <c r="F27" s="63"/>
    </row>
    <row r="28" spans="1:7" ht="15" hidden="1" customHeight="1">
      <c r="A28" s="93"/>
      <c r="B28" s="94" t="s">
        <v>55</v>
      </c>
      <c r="C28" s="95"/>
      <c r="D28" s="92">
        <f>D20/D27</f>
        <v>0</v>
      </c>
    </row>
    <row r="29" spans="1:7">
      <c r="D29" s="71"/>
    </row>
    <row r="30" spans="1:7" ht="6.75" customHeight="1">
      <c r="A30" s="54"/>
      <c r="B30" s="54"/>
      <c r="C30" s="55"/>
      <c r="D30" s="62"/>
      <c r="E30" s="63"/>
      <c r="F30" s="63"/>
    </row>
  </sheetData>
  <mergeCells count="6">
    <mergeCell ref="A24:D24"/>
    <mergeCell ref="A1:D1"/>
    <mergeCell ref="A2:D2"/>
    <mergeCell ref="A3:D3"/>
    <mergeCell ref="A5:D5"/>
    <mergeCell ref="A9:D9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G30"/>
  <sheetViews>
    <sheetView showZeros="0" view="pageBreakPreview" zoomScale="125" zoomScaleNormal="100" zoomScaleSheetLayoutView="125" workbookViewId="0">
      <selection sqref="A1:XFD1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16384" width="10.453125" style="2"/>
  </cols>
  <sheetData>
    <row r="1" spans="1:7" ht="36.75" customHeight="1">
      <c r="A1" s="122" t="s">
        <v>66</v>
      </c>
      <c r="B1" s="123"/>
      <c r="C1" s="123"/>
      <c r="D1" s="123"/>
      <c r="E1" s="123"/>
      <c r="F1" s="123"/>
      <c r="G1" s="124"/>
    </row>
    <row r="2" spans="1:7">
      <c r="A2" s="115" t="s">
        <v>67</v>
      </c>
      <c r="B2" s="115"/>
      <c r="C2" s="115"/>
      <c r="D2" s="115"/>
      <c r="E2" s="115"/>
      <c r="F2" s="115"/>
      <c r="G2" s="115"/>
    </row>
    <row r="3" spans="1:7" ht="5.25" customHeight="1"/>
    <row r="4" spans="1:7" s="3" customFormat="1" ht="34" customHeight="1">
      <c r="A4" s="116" t="s">
        <v>59</v>
      </c>
      <c r="B4" s="117"/>
      <c r="C4" s="117"/>
      <c r="D4" s="117"/>
      <c r="E4" s="117"/>
      <c r="F4" s="117"/>
      <c r="G4" s="11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30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01"/>
      <c r="B8" s="102" t="s">
        <v>65</v>
      </c>
      <c r="C8" s="102"/>
      <c r="D8" s="102"/>
      <c r="E8" s="102"/>
      <c r="F8" s="102"/>
      <c r="G8" s="103"/>
    </row>
    <row r="9" spans="1:7" ht="12.75" customHeight="1">
      <c r="A9" s="8" t="s">
        <v>5</v>
      </c>
      <c r="B9" s="38" t="s">
        <v>33</v>
      </c>
      <c r="C9" s="29"/>
      <c r="D9" s="30"/>
      <c r="E9" s="30"/>
      <c r="F9" s="30"/>
      <c r="G9" s="31"/>
    </row>
    <row r="10" spans="1:7" ht="12.75" customHeight="1">
      <c r="A10" s="6"/>
      <c r="B10" s="39" t="s">
        <v>6</v>
      </c>
      <c r="C10" s="32" t="s">
        <v>27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7</v>
      </c>
      <c r="C11" s="32" t="s">
        <v>28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14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10</v>
      </c>
      <c r="B14" s="38" t="s">
        <v>34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11</v>
      </c>
      <c r="C15" s="43" t="s">
        <v>35</v>
      </c>
      <c r="D15" s="33" t="s">
        <v>13</v>
      </c>
      <c r="E15" s="41"/>
      <c r="F15" s="85">
        <v>118</v>
      </c>
      <c r="G15" s="42">
        <f t="shared" ref="G15:G18" si="0">F15*E15</f>
        <v>0</v>
      </c>
    </row>
    <row r="16" spans="1:7" ht="12.75" customHeight="1">
      <c r="A16" s="5"/>
      <c r="B16" s="39" t="s">
        <v>12</v>
      </c>
      <c r="C16" s="43" t="s">
        <v>64</v>
      </c>
      <c r="D16" s="33" t="s">
        <v>13</v>
      </c>
      <c r="E16" s="41"/>
      <c r="F16" s="85">
        <v>538</v>
      </c>
      <c r="G16" s="42">
        <f t="shared" si="0"/>
        <v>0</v>
      </c>
    </row>
    <row r="17" spans="1:7" ht="12.75" customHeight="1">
      <c r="A17" s="5"/>
      <c r="B17" s="39" t="s">
        <v>16</v>
      </c>
      <c r="C17" s="43" t="s">
        <v>62</v>
      </c>
      <c r="D17" s="33" t="s">
        <v>24</v>
      </c>
      <c r="E17" s="41"/>
      <c r="F17" s="85">
        <v>66</v>
      </c>
      <c r="G17" s="42">
        <f t="shared" ref="G17" si="1">F17*E17</f>
        <v>0</v>
      </c>
    </row>
    <row r="18" spans="1:7" ht="12.75" customHeight="1">
      <c r="A18" s="5"/>
      <c r="B18" s="39" t="s">
        <v>17</v>
      </c>
      <c r="C18" s="43" t="s">
        <v>31</v>
      </c>
      <c r="D18" s="33" t="s">
        <v>36</v>
      </c>
      <c r="E18" s="41"/>
      <c r="F18" s="48">
        <v>1</v>
      </c>
      <c r="G18" s="42">
        <f t="shared" si="0"/>
        <v>0</v>
      </c>
    </row>
    <row r="19" spans="1:7" ht="12.75" customHeight="1">
      <c r="A19" s="7"/>
      <c r="B19" s="49"/>
      <c r="C19" s="50"/>
      <c r="D19" s="51"/>
      <c r="E19" s="51"/>
      <c r="F19" s="51"/>
      <c r="G19" s="52">
        <f>SUM(G15:G18)</f>
        <v>0</v>
      </c>
    </row>
    <row r="20" spans="1:7" ht="12.75" customHeight="1">
      <c r="A20" s="40"/>
      <c r="B20" s="10"/>
      <c r="C20" s="11" t="s">
        <v>39</v>
      </c>
      <c r="D20" s="34"/>
      <c r="E20" s="34"/>
      <c r="F20" s="35"/>
      <c r="G20" s="45">
        <f>G19+G13</f>
        <v>0</v>
      </c>
    </row>
    <row r="21" spans="1:7" ht="12.75" customHeight="1">
      <c r="A21" s="9"/>
      <c r="B21" s="12"/>
      <c r="C21" s="13" t="s">
        <v>38</v>
      </c>
      <c r="D21" s="23"/>
      <c r="E21" s="23"/>
      <c r="F21" s="36">
        <v>0</v>
      </c>
      <c r="G21" s="46">
        <f>G20*0.2</f>
        <v>0</v>
      </c>
    </row>
    <row r="22" spans="1:7" ht="12.75" customHeight="1">
      <c r="A22" s="14"/>
      <c r="B22" s="15"/>
      <c r="C22" s="16" t="s">
        <v>40</v>
      </c>
      <c r="D22" s="24"/>
      <c r="E22" s="24"/>
      <c r="F22" s="37">
        <v>0</v>
      </c>
      <c r="G22" s="47">
        <f>SUM(G20:G21)</f>
        <v>0</v>
      </c>
    </row>
    <row r="23" spans="1:7" ht="12.75" customHeight="1"/>
    <row r="24" spans="1:7" ht="12.75" customHeight="1">
      <c r="A24" s="8" t="s">
        <v>18</v>
      </c>
      <c r="B24" s="38" t="s">
        <v>63</v>
      </c>
      <c r="C24" s="44"/>
      <c r="D24" s="30"/>
      <c r="E24" s="53"/>
      <c r="F24" s="30"/>
      <c r="G24" s="31"/>
    </row>
    <row r="25" spans="1:7" ht="12.75" customHeight="1">
      <c r="A25" s="5"/>
      <c r="B25" s="39" t="s">
        <v>19</v>
      </c>
      <c r="C25" s="43" t="s">
        <v>60</v>
      </c>
      <c r="D25" s="33" t="s">
        <v>13</v>
      </c>
      <c r="E25" s="41"/>
      <c r="F25" s="48">
        <v>80</v>
      </c>
      <c r="G25" s="42">
        <f>F25*E25</f>
        <v>0</v>
      </c>
    </row>
    <row r="26" spans="1:7" ht="12.75" customHeight="1">
      <c r="A26" s="5"/>
      <c r="B26" s="39" t="s">
        <v>20</v>
      </c>
      <c r="C26" s="43" t="s">
        <v>61</v>
      </c>
      <c r="D26" s="33" t="s">
        <v>13</v>
      </c>
      <c r="E26" s="41"/>
      <c r="F26" s="48">
        <v>90</v>
      </c>
      <c r="G26" s="42">
        <f>F26*E26</f>
        <v>0</v>
      </c>
    </row>
    <row r="27" spans="1:7" ht="12.75" customHeight="1">
      <c r="A27" s="7"/>
      <c r="B27" s="49"/>
      <c r="C27" s="50"/>
      <c r="D27" s="51"/>
      <c r="E27" s="51"/>
      <c r="F27" s="51"/>
      <c r="G27" s="52">
        <f>SUM(G25:G26)</f>
        <v>0</v>
      </c>
    </row>
    <row r="28" spans="1:7" ht="12.75" customHeight="1">
      <c r="A28" s="40"/>
      <c r="B28" s="10"/>
      <c r="C28" s="11" t="s">
        <v>39</v>
      </c>
      <c r="D28" s="34"/>
      <c r="E28" s="34"/>
      <c r="F28" s="35"/>
      <c r="G28" s="45">
        <f>G27</f>
        <v>0</v>
      </c>
    </row>
    <row r="29" spans="1:7" ht="12.75" customHeight="1">
      <c r="A29" s="9"/>
      <c r="B29" s="12"/>
      <c r="C29" s="13" t="s">
        <v>38</v>
      </c>
      <c r="D29" s="23"/>
      <c r="E29" s="23"/>
      <c r="F29" s="36">
        <f>F28*19.6%</f>
        <v>0</v>
      </c>
      <c r="G29" s="46">
        <f>G28*0.2</f>
        <v>0</v>
      </c>
    </row>
    <row r="30" spans="1:7" ht="12.75" customHeight="1">
      <c r="A30" s="14"/>
      <c r="B30" s="15"/>
      <c r="C30" s="16" t="s">
        <v>40</v>
      </c>
      <c r="D30" s="24"/>
      <c r="E30" s="24"/>
      <c r="F30" s="37">
        <f>F28+F29</f>
        <v>0</v>
      </c>
      <c r="G30" s="47">
        <f>SUM(G28:G29)</f>
        <v>0</v>
      </c>
    </row>
  </sheetData>
  <mergeCells count="3">
    <mergeCell ref="A1:G1"/>
    <mergeCell ref="A2:G2"/>
    <mergeCell ref="A4:G4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K29"/>
  <sheetViews>
    <sheetView showZeros="0" view="pageBreakPreview" zoomScale="125" zoomScaleNormal="100" zoomScaleSheetLayoutView="125" workbookViewId="0">
      <selection sqref="A1:XFD1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16384" width="10.453125" style="2"/>
  </cols>
  <sheetData>
    <row r="1" spans="1:7" ht="36.75" customHeight="1">
      <c r="A1" s="122" t="s">
        <v>66</v>
      </c>
      <c r="B1" s="123"/>
      <c r="C1" s="123"/>
      <c r="D1" s="123"/>
      <c r="E1" s="123"/>
      <c r="F1" s="123"/>
      <c r="G1" s="124"/>
    </row>
    <row r="2" spans="1:7">
      <c r="A2" s="115" t="s">
        <v>67</v>
      </c>
      <c r="B2" s="115"/>
      <c r="C2" s="115"/>
      <c r="D2" s="115"/>
      <c r="E2" s="115"/>
      <c r="F2" s="115"/>
      <c r="G2" s="115"/>
    </row>
    <row r="3" spans="1:7" ht="5.25" customHeight="1"/>
    <row r="4" spans="1:7" s="3" customFormat="1" ht="34" customHeight="1">
      <c r="A4" s="116" t="s">
        <v>59</v>
      </c>
      <c r="B4" s="117"/>
      <c r="C4" s="117"/>
      <c r="D4" s="117"/>
      <c r="E4" s="117"/>
      <c r="F4" s="117"/>
      <c r="G4" s="11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30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01"/>
      <c r="B8" s="102" t="s">
        <v>91</v>
      </c>
      <c r="C8" s="102"/>
      <c r="D8" s="102"/>
      <c r="E8" s="102"/>
      <c r="F8" s="102"/>
      <c r="G8" s="103"/>
    </row>
    <row r="9" spans="1:7" ht="12.75" customHeight="1">
      <c r="A9" s="8" t="s">
        <v>21</v>
      </c>
      <c r="B9" s="38" t="s">
        <v>34</v>
      </c>
      <c r="C9" s="44"/>
      <c r="D9" s="30"/>
      <c r="E9" s="30"/>
      <c r="F9" s="30"/>
      <c r="G9" s="31"/>
    </row>
    <row r="10" spans="1:7" ht="12.75" customHeight="1">
      <c r="A10" s="5"/>
      <c r="B10" s="39" t="s">
        <v>22</v>
      </c>
      <c r="C10" s="43" t="s">
        <v>35</v>
      </c>
      <c r="D10" s="33" t="s">
        <v>13</v>
      </c>
      <c r="E10" s="41"/>
      <c r="F10" s="48">
        <v>65</v>
      </c>
      <c r="G10" s="42">
        <f>F10*E10</f>
        <v>0</v>
      </c>
    </row>
    <row r="11" spans="1:7" ht="12.75" customHeight="1">
      <c r="A11" s="5"/>
      <c r="B11" s="39" t="s">
        <v>23</v>
      </c>
      <c r="C11" s="43" t="s">
        <v>64</v>
      </c>
      <c r="D11" s="33" t="s">
        <v>13</v>
      </c>
      <c r="E11" s="41"/>
      <c r="F11" s="48">
        <v>188</v>
      </c>
      <c r="G11" s="42">
        <f t="shared" ref="G11:G14" si="0">F11*E11</f>
        <v>0</v>
      </c>
    </row>
    <row r="12" spans="1:7" ht="12.75" customHeight="1">
      <c r="A12" s="5"/>
      <c r="B12" s="39" t="s">
        <v>32</v>
      </c>
      <c r="C12" s="43" t="s">
        <v>78</v>
      </c>
      <c r="D12" s="33" t="s">
        <v>13</v>
      </c>
      <c r="E12" s="41"/>
      <c r="F12" s="48">
        <v>116</v>
      </c>
      <c r="G12" s="42">
        <f t="shared" si="0"/>
        <v>0</v>
      </c>
    </row>
    <row r="13" spans="1:7" ht="12.75" customHeight="1">
      <c r="A13" s="5"/>
      <c r="B13" s="39" t="s">
        <v>92</v>
      </c>
      <c r="C13" s="43" t="s">
        <v>62</v>
      </c>
      <c r="D13" s="33" t="s">
        <v>24</v>
      </c>
      <c r="E13" s="41"/>
      <c r="F13" s="48">
        <v>56</v>
      </c>
      <c r="G13" s="42">
        <f t="shared" si="0"/>
        <v>0</v>
      </c>
    </row>
    <row r="14" spans="1:7" ht="12.75" customHeight="1">
      <c r="A14" s="5"/>
      <c r="B14" s="39" t="s">
        <v>93</v>
      </c>
      <c r="C14" s="43" t="s">
        <v>31</v>
      </c>
      <c r="D14" s="33" t="s">
        <v>36</v>
      </c>
      <c r="E14" s="41"/>
      <c r="F14" s="48">
        <v>1</v>
      </c>
      <c r="G14" s="42">
        <f t="shared" si="0"/>
        <v>0</v>
      </c>
    </row>
    <row r="15" spans="1:7" ht="12.75" customHeight="1">
      <c r="A15" s="7"/>
      <c r="B15" s="49"/>
      <c r="C15" s="50"/>
      <c r="D15" s="51"/>
      <c r="E15" s="51"/>
      <c r="F15" s="51"/>
      <c r="G15" s="52">
        <f>SUM(G10:G14)</f>
        <v>0</v>
      </c>
    </row>
    <row r="16" spans="1:7" ht="12.75" customHeight="1">
      <c r="A16" s="40"/>
      <c r="B16" s="10"/>
      <c r="C16" s="11" t="s">
        <v>39</v>
      </c>
      <c r="D16" s="34"/>
      <c r="E16" s="34"/>
      <c r="F16" s="105"/>
      <c r="G16" s="45">
        <f>G15</f>
        <v>0</v>
      </c>
    </row>
    <row r="17" spans="1:11" ht="12.75" customHeight="1">
      <c r="A17" s="9"/>
      <c r="B17" s="12"/>
      <c r="C17" s="13" t="s">
        <v>38</v>
      </c>
      <c r="D17" s="23"/>
      <c r="E17" s="23"/>
      <c r="F17" s="106">
        <v>0</v>
      </c>
      <c r="G17" s="46">
        <f>G16*0.2</f>
        <v>0</v>
      </c>
    </row>
    <row r="18" spans="1:11" ht="12.75" customHeight="1">
      <c r="A18" s="14"/>
      <c r="B18" s="15"/>
      <c r="C18" s="16" t="s">
        <v>40</v>
      </c>
      <c r="D18" s="24"/>
      <c r="E18" s="24"/>
      <c r="F18" s="107">
        <v>0</v>
      </c>
      <c r="G18" s="47">
        <f>SUM(G16:G17)</f>
        <v>0</v>
      </c>
    </row>
    <row r="19" spans="1:11" ht="12.75" customHeight="1"/>
    <row r="20" spans="1:11" ht="12.75" customHeight="1">
      <c r="A20" s="8" t="s">
        <v>25</v>
      </c>
      <c r="B20" s="38" t="s">
        <v>63</v>
      </c>
      <c r="C20" s="44"/>
      <c r="D20" s="30"/>
      <c r="E20" s="30"/>
      <c r="F20" s="30"/>
      <c r="G20" s="31"/>
    </row>
    <row r="21" spans="1:11" ht="12.5" customHeight="1">
      <c r="A21" s="5"/>
      <c r="B21" s="39" t="s">
        <v>26</v>
      </c>
      <c r="C21" s="43" t="s">
        <v>35</v>
      </c>
      <c r="D21" s="33" t="s">
        <v>13</v>
      </c>
      <c r="E21" s="41"/>
      <c r="F21" s="48">
        <v>4</v>
      </c>
      <c r="G21" s="42">
        <f>F21*E21</f>
        <v>0</v>
      </c>
      <c r="I21" s="70"/>
      <c r="J21" s="70"/>
      <c r="K21" s="70"/>
    </row>
    <row r="22" spans="1:11" ht="12.75" customHeight="1">
      <c r="A22" s="7"/>
      <c r="B22" s="49"/>
      <c r="C22" s="50"/>
      <c r="D22" s="51"/>
      <c r="E22" s="51"/>
      <c r="F22" s="51"/>
      <c r="G22" s="52">
        <f>SUM(G21:G21)</f>
        <v>0</v>
      </c>
    </row>
    <row r="23" spans="1:11" ht="12.75" customHeight="1">
      <c r="A23" s="40"/>
      <c r="B23" s="10"/>
      <c r="C23" s="11" t="s">
        <v>39</v>
      </c>
      <c r="D23" s="34"/>
      <c r="E23" s="34"/>
      <c r="F23" s="35"/>
      <c r="G23" s="45">
        <f>G22</f>
        <v>0</v>
      </c>
    </row>
    <row r="24" spans="1:11" ht="12.75" customHeight="1">
      <c r="A24" s="9"/>
      <c r="B24" s="12"/>
      <c r="C24" s="13" t="s">
        <v>38</v>
      </c>
      <c r="D24" s="23"/>
      <c r="E24" s="23"/>
      <c r="F24" s="36">
        <f>F23*19.6%</f>
        <v>0</v>
      </c>
      <c r="G24" s="46">
        <f>G23*0.2</f>
        <v>0</v>
      </c>
    </row>
    <row r="25" spans="1:11" ht="12.75" customHeight="1">
      <c r="A25" s="14"/>
      <c r="B25" s="15"/>
      <c r="C25" s="16" t="s">
        <v>40</v>
      </c>
      <c r="D25" s="24"/>
      <c r="E25" s="24"/>
      <c r="F25" s="37">
        <f>F23+F24</f>
        <v>0</v>
      </c>
      <c r="G25" s="47">
        <f>SUM(G23:G24)</f>
        <v>0</v>
      </c>
    </row>
    <row r="26" spans="1:11" ht="12.75" customHeight="1"/>
    <row r="27" spans="1:11" ht="12.75" customHeight="1"/>
    <row r="29" spans="1:11">
      <c r="E29" s="21" t="s">
        <v>79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G27"/>
  <sheetViews>
    <sheetView showZeros="0" view="pageBreakPreview" zoomScale="110" zoomScaleNormal="100" zoomScaleSheetLayoutView="110" workbookViewId="0">
      <selection sqref="A1:G2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16384" width="10.453125" style="2"/>
  </cols>
  <sheetData>
    <row r="1" spans="1:7" ht="36.75" customHeight="1">
      <c r="A1" s="122" t="s">
        <v>66</v>
      </c>
      <c r="B1" s="123"/>
      <c r="C1" s="123"/>
      <c r="D1" s="123"/>
      <c r="E1" s="123"/>
      <c r="F1" s="123"/>
      <c r="G1" s="124"/>
    </row>
    <row r="2" spans="1:7">
      <c r="A2" s="115" t="s">
        <v>67</v>
      </c>
      <c r="B2" s="115"/>
      <c r="C2" s="115"/>
      <c r="D2" s="115"/>
      <c r="E2" s="115"/>
      <c r="F2" s="115"/>
      <c r="G2" s="115"/>
    </row>
    <row r="3" spans="1:7" ht="5.25" customHeight="1"/>
    <row r="4" spans="1:7" s="3" customFormat="1" ht="34" customHeight="1">
      <c r="A4" s="116" t="s">
        <v>59</v>
      </c>
      <c r="B4" s="117"/>
      <c r="C4" s="117"/>
      <c r="D4" s="117"/>
      <c r="E4" s="117"/>
      <c r="F4" s="117"/>
      <c r="G4" s="11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30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01"/>
      <c r="B8" s="102" t="s">
        <v>94</v>
      </c>
      <c r="C8" s="102"/>
      <c r="D8" s="102"/>
      <c r="E8" s="102"/>
      <c r="F8" s="102"/>
      <c r="G8" s="103"/>
    </row>
    <row r="9" spans="1:7" ht="12.75" customHeight="1">
      <c r="A9" s="8" t="s">
        <v>42</v>
      </c>
      <c r="B9" s="38" t="s">
        <v>33</v>
      </c>
      <c r="C9" s="29"/>
      <c r="D9" s="30"/>
      <c r="E9" s="30"/>
      <c r="F9" s="30"/>
      <c r="G9" s="31"/>
    </row>
    <row r="10" spans="1:7" ht="12.75" customHeight="1">
      <c r="A10" s="6"/>
      <c r="B10" s="39" t="s">
        <v>43</v>
      </c>
      <c r="C10" s="32" t="s">
        <v>27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95</v>
      </c>
      <c r="C11" s="32" t="s">
        <v>28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96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47</v>
      </c>
      <c r="B14" s="38" t="s">
        <v>34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44</v>
      </c>
      <c r="C15" s="43" t="s">
        <v>35</v>
      </c>
      <c r="D15" s="33" t="s">
        <v>13</v>
      </c>
      <c r="E15" s="41"/>
      <c r="F15" s="48">
        <v>54</v>
      </c>
      <c r="G15" s="42">
        <f t="shared" ref="G15:G19" si="0">F15*E15</f>
        <v>0</v>
      </c>
    </row>
    <row r="16" spans="1:7" ht="12.75" customHeight="1">
      <c r="A16" s="5"/>
      <c r="B16" s="39" t="s">
        <v>45</v>
      </c>
      <c r="C16" s="43" t="s">
        <v>64</v>
      </c>
      <c r="D16" s="33" t="s">
        <v>13</v>
      </c>
      <c r="E16" s="41"/>
      <c r="F16" s="48">
        <v>258</v>
      </c>
      <c r="G16" s="42">
        <f t="shared" si="0"/>
        <v>0</v>
      </c>
    </row>
    <row r="17" spans="1:7" ht="12.75" customHeight="1">
      <c r="A17" s="5"/>
      <c r="B17" s="39" t="s">
        <v>46</v>
      </c>
      <c r="C17" s="43" t="s">
        <v>78</v>
      </c>
      <c r="D17" s="33" t="s">
        <v>13</v>
      </c>
      <c r="E17" s="41"/>
      <c r="F17" s="48">
        <v>100</v>
      </c>
      <c r="G17" s="42">
        <f t="shared" si="0"/>
        <v>0</v>
      </c>
    </row>
    <row r="18" spans="1:7" ht="12.75" customHeight="1">
      <c r="A18" s="5"/>
      <c r="B18" s="39" t="s">
        <v>97</v>
      </c>
      <c r="C18" s="43" t="s">
        <v>62</v>
      </c>
      <c r="D18" s="33" t="s">
        <v>24</v>
      </c>
      <c r="E18" s="41"/>
      <c r="F18" s="48">
        <v>63</v>
      </c>
      <c r="G18" s="42">
        <f t="shared" si="0"/>
        <v>0</v>
      </c>
    </row>
    <row r="19" spans="1:7" ht="12.75" customHeight="1">
      <c r="A19" s="5"/>
      <c r="B19" s="39" t="s">
        <v>98</v>
      </c>
      <c r="C19" s="43" t="s">
        <v>31</v>
      </c>
      <c r="D19" s="33" t="s">
        <v>36</v>
      </c>
      <c r="E19" s="41"/>
      <c r="F19" s="48">
        <v>1</v>
      </c>
      <c r="G19" s="42">
        <f t="shared" si="0"/>
        <v>0</v>
      </c>
    </row>
    <row r="20" spans="1:7" ht="12.75" customHeight="1">
      <c r="A20" s="7"/>
      <c r="B20" s="49"/>
      <c r="C20" s="50"/>
      <c r="D20" s="51"/>
      <c r="E20" s="51"/>
      <c r="F20" s="51"/>
      <c r="G20" s="52">
        <f>SUM(G15:G19)</f>
        <v>0</v>
      </c>
    </row>
    <row r="21" spans="1:7" ht="12.75" customHeight="1">
      <c r="A21" s="40"/>
      <c r="B21" s="10"/>
      <c r="C21" s="11" t="s">
        <v>39</v>
      </c>
      <c r="D21" s="34"/>
      <c r="E21" s="34"/>
      <c r="F21" s="35"/>
      <c r="G21" s="45">
        <f>G20+G13</f>
        <v>0</v>
      </c>
    </row>
    <row r="22" spans="1:7" ht="12.75" customHeight="1">
      <c r="A22" s="9"/>
      <c r="B22" s="12"/>
      <c r="C22" s="13" t="s">
        <v>38</v>
      </c>
      <c r="D22" s="23"/>
      <c r="E22" s="23"/>
      <c r="F22" s="36">
        <f>F21*19.6%</f>
        <v>0</v>
      </c>
      <c r="G22" s="46">
        <f>G21*0.2</f>
        <v>0</v>
      </c>
    </row>
    <row r="23" spans="1:7" ht="12.75" customHeight="1">
      <c r="A23" s="14"/>
      <c r="B23" s="15"/>
      <c r="C23" s="16" t="s">
        <v>40</v>
      </c>
      <c r="D23" s="24"/>
      <c r="E23" s="24"/>
      <c r="F23" s="37">
        <f>F21+F22</f>
        <v>0</v>
      </c>
      <c r="G23" s="47">
        <f>SUM(G21:G22)</f>
        <v>0</v>
      </c>
    </row>
    <row r="24" spans="1:7" ht="12.75" customHeight="1"/>
    <row r="25" spans="1:7" ht="12.75" customHeight="1"/>
    <row r="27" spans="1:7">
      <c r="E27" s="21" t="s">
        <v>79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G35"/>
  <sheetViews>
    <sheetView showZeros="0" view="pageBreakPreview" zoomScale="125" zoomScaleNormal="100" zoomScaleSheetLayoutView="125" workbookViewId="0">
      <selection sqref="A1:G2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16384" width="10.453125" style="2"/>
  </cols>
  <sheetData>
    <row r="1" spans="1:7" ht="36.75" customHeight="1">
      <c r="A1" s="122" t="s">
        <v>66</v>
      </c>
      <c r="B1" s="123"/>
      <c r="C1" s="123"/>
      <c r="D1" s="123"/>
      <c r="E1" s="123"/>
      <c r="F1" s="123"/>
      <c r="G1" s="124"/>
    </row>
    <row r="2" spans="1:7">
      <c r="A2" s="115" t="s">
        <v>67</v>
      </c>
      <c r="B2" s="115"/>
      <c r="C2" s="115"/>
      <c r="D2" s="115"/>
      <c r="E2" s="115"/>
      <c r="F2" s="115"/>
      <c r="G2" s="115"/>
    </row>
    <row r="3" spans="1:7" ht="5.25" customHeight="1"/>
    <row r="4" spans="1:7" s="3" customFormat="1" ht="34" customHeight="1">
      <c r="A4" s="116" t="s">
        <v>59</v>
      </c>
      <c r="B4" s="117"/>
      <c r="C4" s="117"/>
      <c r="D4" s="117"/>
      <c r="E4" s="117"/>
      <c r="F4" s="117"/>
      <c r="G4" s="11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30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01"/>
      <c r="B8" s="102" t="s">
        <v>99</v>
      </c>
      <c r="C8" s="102"/>
      <c r="D8" s="102"/>
      <c r="E8" s="102"/>
      <c r="F8" s="102"/>
      <c r="G8" s="103"/>
    </row>
    <row r="9" spans="1:7" ht="12.75" customHeight="1">
      <c r="A9" s="8" t="s">
        <v>48</v>
      </c>
      <c r="B9" s="38" t="s">
        <v>33</v>
      </c>
      <c r="C9" s="29"/>
      <c r="D9" s="30"/>
      <c r="E9" s="30"/>
      <c r="F9" s="30"/>
      <c r="G9" s="31"/>
    </row>
    <row r="10" spans="1:7" ht="12.75" customHeight="1">
      <c r="A10" s="6"/>
      <c r="B10" s="39" t="s">
        <v>56</v>
      </c>
      <c r="C10" s="32" t="s">
        <v>27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57</v>
      </c>
      <c r="C11" s="32" t="s">
        <v>28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58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80</v>
      </c>
      <c r="B14" s="38" t="s">
        <v>34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81</v>
      </c>
      <c r="C15" s="43" t="s">
        <v>35</v>
      </c>
      <c r="D15" s="33" t="s">
        <v>13</v>
      </c>
      <c r="E15" s="41"/>
      <c r="F15" s="85">
        <v>57</v>
      </c>
      <c r="G15" s="42">
        <f t="shared" ref="G15:G20" si="0">F15*E15</f>
        <v>0</v>
      </c>
    </row>
    <row r="16" spans="1:7" ht="12.75" customHeight="1">
      <c r="A16" s="5"/>
      <c r="B16" s="39" t="s">
        <v>82</v>
      </c>
      <c r="C16" s="43" t="s">
        <v>64</v>
      </c>
      <c r="D16" s="33" t="s">
        <v>13</v>
      </c>
      <c r="E16" s="41"/>
      <c r="F16" s="85">
        <v>198</v>
      </c>
      <c r="G16" s="42">
        <f t="shared" si="0"/>
        <v>0</v>
      </c>
    </row>
    <row r="17" spans="1:7" ht="12.75" customHeight="1">
      <c r="A17" s="5"/>
      <c r="B17" s="39" t="s">
        <v>83</v>
      </c>
      <c r="C17" s="43" t="s">
        <v>78</v>
      </c>
      <c r="D17" s="33" t="s">
        <v>13</v>
      </c>
      <c r="E17" s="41"/>
      <c r="F17" s="85">
        <v>350</v>
      </c>
      <c r="G17" s="42">
        <f t="shared" si="0"/>
        <v>0</v>
      </c>
    </row>
    <row r="18" spans="1:7" ht="12.75" customHeight="1">
      <c r="A18" s="5"/>
      <c r="B18" s="39" t="s">
        <v>100</v>
      </c>
      <c r="C18" s="43" t="s">
        <v>84</v>
      </c>
      <c r="D18" s="33" t="s">
        <v>41</v>
      </c>
      <c r="E18" s="41"/>
      <c r="F18" s="85">
        <v>4</v>
      </c>
      <c r="G18" s="42">
        <f t="shared" si="0"/>
        <v>0</v>
      </c>
    </row>
    <row r="19" spans="1:7" ht="12.75" customHeight="1">
      <c r="A19" s="5"/>
      <c r="B19" s="39" t="s">
        <v>101</v>
      </c>
      <c r="C19" s="43" t="s">
        <v>62</v>
      </c>
      <c r="D19" s="33" t="s">
        <v>24</v>
      </c>
      <c r="E19" s="41"/>
      <c r="F19" s="85">
        <v>145</v>
      </c>
      <c r="G19" s="42">
        <f t="shared" si="0"/>
        <v>0</v>
      </c>
    </row>
    <row r="20" spans="1:7" ht="12.75" customHeight="1">
      <c r="A20" s="5"/>
      <c r="B20" s="39" t="s">
        <v>102</v>
      </c>
      <c r="C20" s="43" t="s">
        <v>31</v>
      </c>
      <c r="D20" s="33" t="s">
        <v>36</v>
      </c>
      <c r="E20" s="41"/>
      <c r="F20" s="48">
        <v>1</v>
      </c>
      <c r="G20" s="42">
        <f t="shared" si="0"/>
        <v>0</v>
      </c>
    </row>
    <row r="21" spans="1:7" ht="12.75" customHeight="1">
      <c r="A21" s="7"/>
      <c r="B21" s="49"/>
      <c r="C21" s="50"/>
      <c r="D21" s="51"/>
      <c r="E21" s="51"/>
      <c r="F21" s="51"/>
      <c r="G21" s="52">
        <f>SUM(G15:G20)</f>
        <v>0</v>
      </c>
    </row>
    <row r="22" spans="1:7" ht="12.75" customHeight="1">
      <c r="A22" s="40"/>
      <c r="B22" s="10"/>
      <c r="C22" s="11" t="s">
        <v>39</v>
      </c>
      <c r="D22" s="34"/>
      <c r="E22" s="34"/>
      <c r="F22" s="35"/>
      <c r="G22" s="45">
        <f>G21+G13</f>
        <v>0</v>
      </c>
    </row>
    <row r="23" spans="1:7" ht="12.75" customHeight="1">
      <c r="A23" s="9"/>
      <c r="B23" s="12"/>
      <c r="C23" s="13" t="s">
        <v>38</v>
      </c>
      <c r="D23" s="23"/>
      <c r="E23" s="23"/>
      <c r="F23" s="36">
        <v>0</v>
      </c>
      <c r="G23" s="46">
        <f>G22*0.2</f>
        <v>0</v>
      </c>
    </row>
    <row r="24" spans="1:7" ht="12.75" customHeight="1">
      <c r="A24" s="14"/>
      <c r="B24" s="15"/>
      <c r="C24" s="16" t="s">
        <v>40</v>
      </c>
      <c r="D24" s="24"/>
      <c r="E24" s="24"/>
      <c r="F24" s="37">
        <v>0</v>
      </c>
      <c r="G24" s="47">
        <f>SUM(G22:G23)</f>
        <v>0</v>
      </c>
    </row>
    <row r="25" spans="1:7" ht="12.75" customHeight="1"/>
    <row r="26" spans="1:7" ht="12.75" customHeight="1">
      <c r="A26" s="8" t="s">
        <v>49</v>
      </c>
      <c r="B26" s="38" t="s">
        <v>63</v>
      </c>
      <c r="C26" s="44"/>
      <c r="D26" s="30"/>
      <c r="E26" s="30"/>
      <c r="F26" s="30"/>
      <c r="G26" s="31"/>
    </row>
    <row r="27" spans="1:7" ht="12.75" customHeight="1">
      <c r="A27" s="5"/>
      <c r="B27" s="39" t="s">
        <v>50</v>
      </c>
      <c r="C27" s="43" t="s">
        <v>35</v>
      </c>
      <c r="D27" s="33" t="s">
        <v>13</v>
      </c>
      <c r="E27" s="41"/>
      <c r="F27" s="48">
        <v>55</v>
      </c>
      <c r="G27" s="42">
        <f t="shared" ref="G27" si="1">F27*E27</f>
        <v>0</v>
      </c>
    </row>
    <row r="28" spans="1:7" ht="12.75" customHeight="1">
      <c r="A28" s="7"/>
      <c r="B28" s="49"/>
      <c r="C28" s="50"/>
      <c r="D28" s="51"/>
      <c r="E28" s="51"/>
      <c r="F28" s="51"/>
      <c r="G28" s="52">
        <f>SUM(G27:G27)</f>
        <v>0</v>
      </c>
    </row>
    <row r="29" spans="1:7" ht="12.75" customHeight="1">
      <c r="A29" s="40"/>
      <c r="B29" s="10"/>
      <c r="C29" s="11" t="s">
        <v>39</v>
      </c>
      <c r="D29" s="34"/>
      <c r="E29" s="34"/>
      <c r="F29" s="35"/>
      <c r="G29" s="45">
        <f>G28</f>
        <v>0</v>
      </c>
    </row>
    <row r="30" spans="1:7" ht="12.75" customHeight="1">
      <c r="A30" s="9"/>
      <c r="B30" s="12"/>
      <c r="C30" s="13" t="s">
        <v>38</v>
      </c>
      <c r="D30" s="23"/>
      <c r="E30" s="23"/>
      <c r="F30" s="36">
        <f>F29*19.6%</f>
        <v>0</v>
      </c>
      <c r="G30" s="46">
        <f>G29*0.2</f>
        <v>0</v>
      </c>
    </row>
    <row r="31" spans="1:7" ht="12.75" customHeight="1">
      <c r="A31" s="14"/>
      <c r="B31" s="15"/>
      <c r="C31" s="16" t="s">
        <v>40</v>
      </c>
      <c r="D31" s="24"/>
      <c r="E31" s="24"/>
      <c r="F31" s="37">
        <f>F29+F30</f>
        <v>0</v>
      </c>
      <c r="G31" s="47">
        <f>SUM(G29:G30)</f>
        <v>0</v>
      </c>
    </row>
    <row r="32" spans="1:7" ht="12.75" customHeight="1"/>
    <row r="33" spans="5:5" ht="12.75" customHeight="1"/>
    <row r="35" spans="5:5">
      <c r="E35" s="21" t="s">
        <v>79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K26"/>
  <sheetViews>
    <sheetView showZeros="0" tabSelected="1" view="pageBreakPreview" zoomScale="120" zoomScaleNormal="100" zoomScaleSheetLayoutView="120" workbookViewId="0">
      <selection activeCell="D43" sqref="D43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16384" width="10.453125" style="2"/>
  </cols>
  <sheetData>
    <row r="1" spans="1:11" ht="36.75" customHeight="1">
      <c r="A1" s="122" t="s">
        <v>66</v>
      </c>
      <c r="B1" s="123"/>
      <c r="C1" s="123"/>
      <c r="D1" s="123"/>
      <c r="E1" s="123"/>
      <c r="F1" s="123"/>
      <c r="G1" s="124"/>
    </row>
    <row r="2" spans="1:11">
      <c r="A2" s="115" t="s">
        <v>67</v>
      </c>
      <c r="B2" s="115"/>
      <c r="C2" s="115"/>
      <c r="D2" s="115"/>
      <c r="E2" s="115"/>
      <c r="F2" s="115"/>
      <c r="G2" s="115"/>
    </row>
    <row r="3" spans="1:11" ht="5.25" customHeight="1"/>
    <row r="4" spans="1:11" s="3" customFormat="1" ht="34" customHeight="1">
      <c r="A4" s="116" t="s">
        <v>59</v>
      </c>
      <c r="B4" s="117"/>
      <c r="C4" s="117"/>
      <c r="D4" s="117"/>
      <c r="E4" s="117"/>
      <c r="F4" s="117"/>
      <c r="G4" s="118"/>
    </row>
    <row r="5" spans="1:11" ht="12.75" customHeight="1">
      <c r="A5" s="1"/>
      <c r="B5" s="1"/>
      <c r="D5" s="22"/>
      <c r="E5" s="22"/>
      <c r="F5" s="22"/>
      <c r="G5" s="22"/>
    </row>
    <row r="6" spans="1:11" ht="15" customHeight="1">
      <c r="A6" s="19" t="s">
        <v>4</v>
      </c>
      <c r="B6" s="27" t="s">
        <v>29</v>
      </c>
      <c r="C6" s="25" t="s">
        <v>30</v>
      </c>
      <c r="D6" s="20"/>
      <c r="E6" s="20"/>
      <c r="F6" s="20"/>
      <c r="G6" s="18"/>
    </row>
    <row r="7" spans="1:11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11" ht="12.75" customHeight="1">
      <c r="A8" s="101"/>
      <c r="B8" s="102" t="s">
        <v>103</v>
      </c>
      <c r="C8" s="102"/>
      <c r="D8" s="102"/>
      <c r="E8" s="102"/>
      <c r="F8" s="102"/>
      <c r="G8" s="103"/>
      <c r="H8"/>
      <c r="I8"/>
      <c r="J8"/>
      <c r="K8"/>
    </row>
    <row r="9" spans="1:11" ht="12.75" customHeight="1">
      <c r="A9" s="8" t="s">
        <v>85</v>
      </c>
      <c r="B9" s="38" t="s">
        <v>33</v>
      </c>
      <c r="C9" s="29"/>
      <c r="D9" s="30"/>
      <c r="E9" s="30"/>
      <c r="F9" s="30"/>
      <c r="G9" s="31"/>
    </row>
    <row r="10" spans="1:11" ht="12.75" customHeight="1">
      <c r="A10" s="6"/>
      <c r="B10" s="39" t="s">
        <v>86</v>
      </c>
      <c r="C10" s="32" t="s">
        <v>27</v>
      </c>
      <c r="D10" s="33" t="s">
        <v>8</v>
      </c>
      <c r="E10" s="41"/>
      <c r="F10" s="48">
        <v>1</v>
      </c>
      <c r="G10" s="42">
        <f>F10*E10</f>
        <v>0</v>
      </c>
    </row>
    <row r="11" spans="1:11" ht="12.75" customHeight="1">
      <c r="A11" s="6"/>
      <c r="B11" s="39" t="s">
        <v>104</v>
      </c>
      <c r="C11" s="32" t="s">
        <v>28</v>
      </c>
      <c r="D11" s="33" t="s">
        <v>8</v>
      </c>
      <c r="E11" s="41"/>
      <c r="F11" s="48">
        <v>1</v>
      </c>
      <c r="G11" s="42">
        <f>F11*E11</f>
        <v>0</v>
      </c>
    </row>
    <row r="12" spans="1:11" ht="12.75" customHeight="1">
      <c r="A12" s="6"/>
      <c r="B12" s="39" t="s">
        <v>105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11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11" ht="12.75" customHeight="1">
      <c r="A14" s="8" t="s">
        <v>87</v>
      </c>
      <c r="B14" s="38" t="s">
        <v>34</v>
      </c>
      <c r="C14" s="44"/>
      <c r="D14" s="30"/>
      <c r="E14" s="30"/>
      <c r="F14" s="30"/>
      <c r="G14" s="31"/>
    </row>
    <row r="15" spans="1:11" ht="12.75" customHeight="1">
      <c r="A15" s="5"/>
      <c r="B15" s="39" t="s">
        <v>88</v>
      </c>
      <c r="C15" s="43" t="s">
        <v>64</v>
      </c>
      <c r="D15" s="33" t="s">
        <v>13</v>
      </c>
      <c r="E15" s="41"/>
      <c r="F15" s="48">
        <v>10</v>
      </c>
      <c r="G15" s="42">
        <f t="shared" ref="G15:G17" si="0">F15*E15</f>
        <v>0</v>
      </c>
    </row>
    <row r="16" spans="1:11" ht="12.75" customHeight="1">
      <c r="A16" s="6"/>
      <c r="B16" s="39" t="s">
        <v>89</v>
      </c>
      <c r="C16" s="43" t="s">
        <v>78</v>
      </c>
      <c r="D16" s="33" t="s">
        <v>13</v>
      </c>
      <c r="E16" s="41"/>
      <c r="F16" s="48">
        <v>28</v>
      </c>
      <c r="G16" s="42">
        <f t="shared" si="0"/>
        <v>0</v>
      </c>
    </row>
    <row r="17" spans="1:7" ht="12.75" customHeight="1">
      <c r="A17" s="5"/>
      <c r="B17" s="39" t="s">
        <v>106</v>
      </c>
      <c r="C17" s="43" t="s">
        <v>31</v>
      </c>
      <c r="D17" s="33" t="s">
        <v>36</v>
      </c>
      <c r="E17" s="41"/>
      <c r="F17" s="48">
        <v>1</v>
      </c>
      <c r="G17" s="42">
        <f t="shared" si="0"/>
        <v>0</v>
      </c>
    </row>
    <row r="18" spans="1:7" ht="12.75" customHeight="1">
      <c r="A18" s="7"/>
      <c r="B18" s="49"/>
      <c r="C18" s="50"/>
      <c r="D18" s="51"/>
      <c r="E18" s="51"/>
      <c r="F18" s="51"/>
      <c r="G18" s="52">
        <f>SUM(G15:G17)</f>
        <v>0</v>
      </c>
    </row>
    <row r="19" spans="1:7" ht="12.75" customHeight="1">
      <c r="A19" s="40"/>
      <c r="B19" s="10"/>
      <c r="C19" s="11" t="s">
        <v>39</v>
      </c>
      <c r="D19" s="34"/>
      <c r="E19" s="34"/>
      <c r="F19" s="35"/>
      <c r="G19" s="45">
        <f>G18+G13</f>
        <v>0</v>
      </c>
    </row>
    <row r="20" spans="1:7" ht="12.75" customHeight="1">
      <c r="A20" s="9"/>
      <c r="B20" s="12"/>
      <c r="C20" s="13" t="s">
        <v>38</v>
      </c>
      <c r="D20" s="23"/>
      <c r="E20" s="23"/>
      <c r="F20" s="36">
        <v>0</v>
      </c>
      <c r="G20" s="46">
        <f>G19*0.2</f>
        <v>0</v>
      </c>
    </row>
    <row r="21" spans="1:7" ht="12.75" customHeight="1">
      <c r="A21" s="14"/>
      <c r="B21" s="15"/>
      <c r="C21" s="16" t="s">
        <v>40</v>
      </c>
      <c r="D21" s="24"/>
      <c r="E21" s="24"/>
      <c r="F21" s="37">
        <v>0</v>
      </c>
      <c r="G21" s="47">
        <f>SUM(G19:G20)</f>
        <v>0</v>
      </c>
    </row>
    <row r="22" spans="1:7" ht="12.75" customHeight="1"/>
    <row r="23" spans="1:7" ht="12.75" customHeight="1"/>
    <row r="24" spans="1:7" ht="12.75" customHeight="1"/>
    <row r="26" spans="1:7">
      <c r="E26" s="21" t="s">
        <v>79</v>
      </c>
    </row>
  </sheetData>
  <mergeCells count="3">
    <mergeCell ref="A1:G1"/>
    <mergeCell ref="A2:G2"/>
    <mergeCell ref="A4:G4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Recapitulatif</vt:lpstr>
      <vt:lpstr>Zone 0</vt:lpstr>
      <vt:lpstr>Zone 1 &amp; 2</vt:lpstr>
      <vt:lpstr>Zone 3</vt:lpstr>
      <vt:lpstr>Zone 5</vt:lpstr>
      <vt:lpstr>Zone 6</vt:lpstr>
      <vt:lpstr>Recapitulatif!Zone_d_impression</vt:lpstr>
      <vt:lpstr>'Zone 0'!Zone_d_impression</vt:lpstr>
      <vt:lpstr>'Zone 1 &amp; 2'!Zone_d_impression</vt:lpstr>
      <vt:lpstr>'Zone 3'!Zone_d_impression</vt:lpstr>
      <vt:lpstr>'Zone 5'!Zone_d_impression</vt:lpstr>
      <vt:lpstr>'Zone 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Benoit Thevenard</cp:lastModifiedBy>
  <cp:lastPrinted>2025-11-30T21:52:42Z</cp:lastPrinted>
  <dcterms:created xsi:type="dcterms:W3CDTF">2000-01-27T14:50:51Z</dcterms:created>
  <dcterms:modified xsi:type="dcterms:W3CDTF">2025-12-12T14:35:18Z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2107041828</vt:i4>
  </property>
  <property fmtid="{D5CDD505-2E9C-101B-9397-08002B2CF9AE}" pid="3" name="_EmailSubject">
    <vt:lpwstr>Héricourt</vt:lpwstr>
  </property>
  <property fmtid="{D5CDD505-2E9C-101B-9397-08002B2CF9AE}" pid="4" name="_AuthorEmail">
    <vt:lpwstr>AWIMHOFF@imhoff.fr</vt:lpwstr>
  </property>
  <property fmtid="{D5CDD505-2E9C-101B-9397-08002B2CF9AE}" pid="5" name="_AuthorEmailDisplayName">
    <vt:lpwstr>André WILLMANN IMHOFF</vt:lpwstr>
  </property>
  <property fmtid="{D5CDD505-2E9C-101B-9397-08002B2CF9AE}" pid="6" name="_ReviewingToolsShownOnce">
    <vt:lpwstr/>
  </property>
</Properties>
</file>